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3030" tabRatio="921" activeTab="0"/>
  </bookViews>
  <sheets>
    <sheet name="ว.3-1-live JE" sheetId="1" r:id="rId1"/>
  </sheets>
  <definedNames>
    <definedName name="_xlnm.Print_Area" localSheetId="0">'ว.3-1-live JE'!$A$1:$K$33</definedName>
    <definedName name="Z_E04F5D1B_1E7B_43BF_B650_713E5844CE7A_.wvu.PrintArea" localSheetId="0" hidden="1">'ว.3-1-live JE'!$B$2:$J$32</definedName>
  </definedNames>
  <calcPr fullCalcOnLoad="1"/>
</workbook>
</file>

<file path=xl/sharedStrings.xml><?xml version="1.0" encoding="utf-8"?>
<sst xmlns="http://schemas.openxmlformats.org/spreadsheetml/2006/main" count="42" uniqueCount="42">
  <si>
    <t>เรื่อง  ขอเบิกวัคซีนสร้างเสริมภูมิคุ้มกันโรค</t>
  </si>
  <si>
    <t>กลุ่ม
เป้าหมาย</t>
  </si>
  <si>
    <t>วัคซีน</t>
  </si>
  <si>
    <t>จำนวนผู้รับ</t>
  </si>
  <si>
    <t>จำนวนวัคซีน</t>
  </si>
  <si>
    <t>อัตราสูญเสีย</t>
  </si>
  <si>
    <t>ที่ต้องการใช้</t>
  </si>
  <si>
    <t>ยอดคงเหลือยกมา</t>
  </si>
  <si>
    <t>ที่ขอเบิก</t>
  </si>
  <si>
    <t>ร้อยละ</t>
  </si>
  <si>
    <t>เด็กแรกเกิด 
ถึง 
5 ปี</t>
  </si>
  <si>
    <t>1. BCG</t>
  </si>
  <si>
    <t>2. HB</t>
  </si>
  <si>
    <t>3. DTP-HB</t>
  </si>
  <si>
    <t>4. OPV</t>
  </si>
  <si>
    <t>5. MMR</t>
  </si>
  <si>
    <t>หญิงตั้งครรภ์</t>
  </si>
  <si>
    <t>9. dT</t>
  </si>
  <si>
    <t>นักเรียน ป.1</t>
  </si>
  <si>
    <t>10. MMR</t>
  </si>
  <si>
    <t>11. BCG</t>
  </si>
  <si>
    <t>12. OPV</t>
  </si>
  <si>
    <t>13. dT</t>
  </si>
  <si>
    <t>นักเรียน ป.6</t>
  </si>
  <si>
    <t>14. dT</t>
  </si>
  <si>
    <t xml:space="preserve">      ขอแสดงความนับถือ</t>
  </si>
  <si>
    <t xml:space="preserve">                  (……………………….……………..…....)</t>
  </si>
  <si>
    <t xml:space="preserve">    ตำแหน่ง…………………………………………….</t>
  </si>
  <si>
    <r>
      <t>ที่</t>
    </r>
    <r>
      <rPr>
        <i/>
        <sz val="14"/>
        <rFont val="TH SarabunPSK"/>
        <family val="2"/>
      </rPr>
      <t>….....……………………</t>
    </r>
  </si>
  <si>
    <r>
      <rPr>
        <sz val="14"/>
        <rFont val="TH SarabunPSK"/>
        <family val="2"/>
      </rPr>
      <t>หน่วยบริการ</t>
    </r>
    <r>
      <rPr>
        <i/>
        <sz val="14"/>
        <rFont val="TH SarabunPSK"/>
        <family val="2"/>
      </rPr>
      <t>.............................................</t>
    </r>
  </si>
  <si>
    <r>
      <t xml:space="preserve">            วันที่  ........ เดือน.........................</t>
    </r>
    <r>
      <rPr>
        <i/>
        <sz val="14"/>
        <rFont val="TH SarabunPSK"/>
        <family val="2"/>
      </rPr>
      <t>.</t>
    </r>
    <r>
      <rPr>
        <sz val="14"/>
        <rFont val="TH SarabunPSK"/>
        <family val="2"/>
      </rPr>
      <t xml:space="preserve"> พ.ศ. .......</t>
    </r>
    <r>
      <rPr>
        <i/>
        <sz val="14"/>
        <rFont val="TH SarabunPSK"/>
        <family val="2"/>
      </rPr>
      <t>.......</t>
    </r>
  </si>
  <si>
    <r>
      <t>เรียน  ....ผู้อำนวยการโรงพยาบาล........................................</t>
    </r>
    <r>
      <rPr>
        <i/>
        <sz val="14"/>
        <rFont val="TH SarabunPSK"/>
        <family val="2"/>
      </rPr>
      <t>...</t>
    </r>
  </si>
  <si>
    <t>สำนักงาน……..........................……............ขอเบิกวัคซีนต่างๆ  ดังนี้</t>
  </si>
  <si>
    <r>
      <t xml:space="preserve">ข้อมูลการเบิกวัคซีน  เดือน </t>
    </r>
    <r>
      <rPr>
        <sz val="14"/>
        <rFont val="TH SarabunPSK"/>
        <family val="2"/>
      </rPr>
      <t>………….…</t>
    </r>
  </si>
  <si>
    <r>
      <t>ผลการให้วัคซีนเดือน</t>
    </r>
    <r>
      <rPr>
        <sz val="14"/>
        <rFont val="TH SarabunPSK"/>
        <family val="2"/>
      </rPr>
      <t>…………..</t>
    </r>
    <r>
      <rPr>
        <i/>
        <sz val="14"/>
        <rFont val="TH SarabunPSK"/>
        <family val="2"/>
      </rPr>
      <t>.</t>
    </r>
    <r>
      <rPr>
        <sz val="14"/>
        <rFont val="TH SarabunPSK"/>
        <family val="2"/>
      </rPr>
      <t>.</t>
    </r>
    <r>
      <rPr>
        <b/>
        <sz val="14"/>
        <rFont val="TH SarabunPSK"/>
        <family val="2"/>
      </rPr>
      <t>ที่ผ่านมา</t>
    </r>
  </si>
  <si>
    <r>
      <t xml:space="preserve">เป้าหมาย
</t>
    </r>
    <r>
      <rPr>
        <sz val="14"/>
        <rFont val="TH SarabunPSK"/>
        <family val="2"/>
      </rPr>
      <t>(คน)</t>
    </r>
  </si>
  <si>
    <r>
      <t xml:space="preserve">จำนวนวัคซีน </t>
    </r>
    <r>
      <rPr>
        <sz val="14"/>
        <rFont val="TH SarabunPSK"/>
        <family val="2"/>
      </rPr>
      <t xml:space="preserve"> (ขวด/หลอด)</t>
    </r>
  </si>
  <si>
    <r>
      <t xml:space="preserve">บริการ </t>
    </r>
    <r>
      <rPr>
        <sz val="14"/>
        <rFont val="TH SarabunPSK"/>
        <family val="2"/>
      </rPr>
      <t>(คน)</t>
    </r>
  </si>
  <si>
    <r>
      <t>ที่เปิดใช้</t>
    </r>
    <r>
      <rPr>
        <sz val="14"/>
        <rFont val="TH SarabunPSK"/>
        <family val="2"/>
      </rPr>
      <t xml:space="preserve"> (ขวด/หลอด)</t>
    </r>
  </si>
  <si>
    <t>7. DTP</t>
  </si>
  <si>
    <t xml:space="preserve">6. LAJE </t>
  </si>
  <si>
    <r>
      <t xml:space="preserve">แบบ ว.3/1 </t>
    </r>
    <r>
      <rPr>
        <i/>
        <sz val="14"/>
        <rFont val="TH SarabunPSK"/>
        <family val="2"/>
      </rPr>
      <t>(โครงการนำร่องวัคซีน LAJE )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</si>
</sst>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_ ;\-#,##0.0\ "/>
    <numFmt numFmtId="19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4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5.5"/>
      <color indexed="12"/>
      <name val="Tahoma"/>
      <family val="2"/>
    </font>
    <font>
      <u val="single"/>
      <sz val="5.5"/>
      <color indexed="2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5.5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.5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3" fontId="3" fillId="0" borderId="0" xfId="44" applyFont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194" fontId="3" fillId="34" borderId="19" xfId="44" applyNumberFormat="1" applyFont="1" applyFill="1" applyBorder="1" applyAlignment="1">
      <alignment horizontal="center"/>
    </xf>
    <xf numFmtId="194" fontId="3" fillId="33" borderId="19" xfId="44" applyNumberFormat="1" applyFont="1" applyFill="1" applyBorder="1" applyAlignment="1">
      <alignment horizontal="center"/>
    </xf>
    <xf numFmtId="194" fontId="3" fillId="33" borderId="20" xfId="44" applyNumberFormat="1" applyFont="1" applyFill="1" applyBorder="1" applyAlignment="1">
      <alignment horizontal="center"/>
    </xf>
    <xf numFmtId="194" fontId="3" fillId="34" borderId="18" xfId="44" applyNumberFormat="1" applyFont="1" applyFill="1" applyBorder="1" applyAlignment="1">
      <alignment horizontal="center"/>
    </xf>
    <xf numFmtId="193" fontId="3" fillId="33" borderId="20" xfId="44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94" fontId="3" fillId="34" borderId="22" xfId="44" applyNumberFormat="1" applyFont="1" applyFill="1" applyBorder="1" applyAlignment="1">
      <alignment horizontal="center"/>
    </xf>
    <xf numFmtId="194" fontId="3" fillId="33" borderId="22" xfId="44" applyNumberFormat="1" applyFont="1" applyFill="1" applyBorder="1" applyAlignment="1">
      <alignment horizontal="center"/>
    </xf>
    <xf numFmtId="194" fontId="3" fillId="33" borderId="23" xfId="44" applyNumberFormat="1" applyFont="1" applyFill="1" applyBorder="1" applyAlignment="1">
      <alignment horizontal="center"/>
    </xf>
    <xf numFmtId="194" fontId="3" fillId="34" borderId="21" xfId="44" applyNumberFormat="1" applyFont="1" applyFill="1" applyBorder="1" applyAlignment="1">
      <alignment horizontal="center"/>
    </xf>
    <xf numFmtId="193" fontId="3" fillId="33" borderId="23" xfId="44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/>
    </xf>
    <xf numFmtId="194" fontId="3" fillId="34" borderId="26" xfId="44" applyNumberFormat="1" applyFont="1" applyFill="1" applyBorder="1" applyAlignment="1">
      <alignment horizontal="center"/>
    </xf>
    <xf numFmtId="194" fontId="3" fillId="33" borderId="26" xfId="44" applyNumberFormat="1" applyFont="1" applyFill="1" applyBorder="1" applyAlignment="1">
      <alignment horizontal="center"/>
    </xf>
    <xf numFmtId="194" fontId="3" fillId="33" borderId="27" xfId="44" applyNumberFormat="1" applyFont="1" applyFill="1" applyBorder="1" applyAlignment="1">
      <alignment horizontal="center"/>
    </xf>
    <xf numFmtId="194" fontId="3" fillId="34" borderId="25" xfId="44" applyNumberFormat="1" applyFont="1" applyFill="1" applyBorder="1" applyAlignment="1">
      <alignment horizontal="center"/>
    </xf>
    <xf numFmtId="193" fontId="3" fillId="33" borderId="27" xfId="44" applyNumberFormat="1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194" fontId="3" fillId="34" borderId="29" xfId="44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/>
    </xf>
    <xf numFmtId="0" fontId="3" fillId="33" borderId="25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5" fillId="33" borderId="3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1</xdr:row>
      <xdr:rowOff>0</xdr:rowOff>
    </xdr:from>
    <xdr:to>
      <xdr:col>7</xdr:col>
      <xdr:colOff>419100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38525" y="276225"/>
          <a:ext cx="10191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1</xdr:row>
      <xdr:rowOff>0</xdr:rowOff>
    </xdr:from>
    <xdr:to>
      <xdr:col>7</xdr:col>
      <xdr:colOff>371475</xdr:colOff>
      <xdr:row>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352800" y="276225"/>
          <a:ext cx="10572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9525</xdr:colOff>
      <xdr:row>1</xdr:row>
      <xdr:rowOff>28575</xdr:rowOff>
    </xdr:from>
    <xdr:to>
      <xdr:col>5</xdr:col>
      <xdr:colOff>819150</xdr:colOff>
      <xdr:row>4</xdr:row>
      <xdr:rowOff>152400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00325" y="304800"/>
          <a:ext cx="809625" cy="952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1.57421875" style="2" customWidth="1"/>
    <col min="2" max="2" width="9.8515625" style="2" customWidth="1"/>
    <col min="3" max="3" width="9.421875" style="2" customWidth="1"/>
    <col min="4" max="4" width="8.57421875" style="2" customWidth="1"/>
    <col min="5" max="5" width="9.421875" style="2" customWidth="1"/>
    <col min="6" max="6" width="12.7109375" style="2" customWidth="1"/>
    <col min="7" max="7" width="9.00390625" style="2" customWidth="1"/>
    <col min="8" max="8" width="9.28125" style="2" customWidth="1"/>
    <col min="9" max="9" width="14.421875" style="2" customWidth="1"/>
    <col min="10" max="10" width="10.57421875" style="2" customWidth="1"/>
    <col min="11" max="11" width="1.28515625" style="2" customWidth="1"/>
    <col min="12" max="16384" width="9.00390625" style="2" customWidth="1"/>
  </cols>
  <sheetData>
    <row r="1" spans="1:11" ht="21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.75">
      <c r="A2" s="1"/>
      <c r="B2" s="1"/>
      <c r="C2" s="1"/>
      <c r="D2" s="3"/>
      <c r="E2" s="3"/>
      <c r="F2" s="3"/>
      <c r="G2" s="3"/>
      <c r="H2" s="3"/>
      <c r="I2" s="3"/>
      <c r="J2" s="4" t="s">
        <v>41</v>
      </c>
      <c r="K2" s="1"/>
    </row>
    <row r="3" spans="1:11" ht="21.75">
      <c r="A3" s="1"/>
      <c r="B3" s="1"/>
      <c r="C3" s="3"/>
      <c r="D3" s="3"/>
      <c r="E3" s="3"/>
      <c r="F3" s="3"/>
      <c r="G3" s="3"/>
      <c r="H3" s="3"/>
      <c r="I3" s="3"/>
      <c r="J3" s="3"/>
      <c r="K3" s="1"/>
    </row>
    <row r="4" spans="1:11" ht="21.75">
      <c r="A4" s="1"/>
      <c r="B4" s="1"/>
      <c r="C4" s="3"/>
      <c r="D4" s="3"/>
      <c r="E4" s="3"/>
      <c r="F4" s="3"/>
      <c r="G4" s="3"/>
      <c r="H4" s="3"/>
      <c r="I4" s="3"/>
      <c r="J4" s="3"/>
      <c r="K4" s="1"/>
    </row>
    <row r="5" spans="1:11" ht="21.75">
      <c r="A5" s="1"/>
      <c r="B5" s="1" t="s">
        <v>28</v>
      </c>
      <c r="C5" s="1"/>
      <c r="D5" s="1"/>
      <c r="E5" s="1"/>
      <c r="F5" s="1"/>
      <c r="G5" s="53" t="s">
        <v>29</v>
      </c>
      <c r="H5" s="54"/>
      <c r="I5" s="54"/>
      <c r="J5" s="54"/>
      <c r="K5" s="1"/>
    </row>
    <row r="6" spans="1:11" ht="21.75">
      <c r="A6" s="1"/>
      <c r="B6" s="1"/>
      <c r="C6" s="1"/>
      <c r="D6" s="1"/>
      <c r="E6" s="1"/>
      <c r="F6" s="54" t="s">
        <v>30</v>
      </c>
      <c r="G6" s="54"/>
      <c r="H6" s="54"/>
      <c r="I6" s="54"/>
      <c r="J6" s="54"/>
      <c r="K6" s="1"/>
    </row>
    <row r="7" spans="1:11" ht="21.75">
      <c r="A7" s="1"/>
      <c r="B7" s="5" t="s">
        <v>0</v>
      </c>
      <c r="C7" s="5"/>
      <c r="D7" s="5"/>
      <c r="E7" s="1"/>
      <c r="F7" s="1"/>
      <c r="G7" s="1"/>
      <c r="H7" s="1"/>
      <c r="I7" s="1"/>
      <c r="J7" s="1"/>
      <c r="K7" s="1"/>
    </row>
    <row r="8" spans="1:11" ht="21.75">
      <c r="A8" s="1"/>
      <c r="B8" s="1" t="s">
        <v>31</v>
      </c>
      <c r="C8" s="1"/>
      <c r="D8" s="1"/>
      <c r="E8" s="1"/>
      <c r="F8" s="1"/>
      <c r="G8" s="1"/>
      <c r="H8" s="1"/>
      <c r="I8" s="1"/>
      <c r="J8" s="1"/>
      <c r="K8" s="1"/>
    </row>
    <row r="9" spans="1:11" ht="21.75">
      <c r="A9" s="1"/>
      <c r="B9" s="1"/>
      <c r="C9" s="55" t="s">
        <v>32</v>
      </c>
      <c r="D9" s="55"/>
      <c r="E9" s="55"/>
      <c r="F9" s="55"/>
      <c r="G9" s="55"/>
      <c r="H9" s="55"/>
      <c r="I9" s="55"/>
      <c r="J9" s="55"/>
      <c r="K9" s="1"/>
    </row>
    <row r="10" spans="1:11" ht="22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1.75">
      <c r="A11" s="1"/>
      <c r="B11" s="56" t="s">
        <v>1</v>
      </c>
      <c r="C11" s="59" t="s">
        <v>2</v>
      </c>
      <c r="D11" s="62" t="s">
        <v>33</v>
      </c>
      <c r="E11" s="62"/>
      <c r="F11" s="62"/>
      <c r="G11" s="63"/>
      <c r="H11" s="64" t="s">
        <v>34</v>
      </c>
      <c r="I11" s="62"/>
      <c r="J11" s="63"/>
      <c r="K11" s="1"/>
    </row>
    <row r="12" spans="1:14" ht="21.75">
      <c r="A12" s="1"/>
      <c r="B12" s="57"/>
      <c r="C12" s="60"/>
      <c r="D12" s="43" t="s">
        <v>35</v>
      </c>
      <c r="E12" s="45" t="s">
        <v>36</v>
      </c>
      <c r="F12" s="45"/>
      <c r="G12" s="46"/>
      <c r="H12" s="6" t="s">
        <v>3</v>
      </c>
      <c r="I12" s="7" t="s">
        <v>4</v>
      </c>
      <c r="J12" s="8" t="s">
        <v>5</v>
      </c>
      <c r="K12" s="1"/>
      <c r="N12" s="9"/>
    </row>
    <row r="13" spans="1:11" ht="22.5" thickBot="1">
      <c r="A13" s="1"/>
      <c r="B13" s="58"/>
      <c r="C13" s="61"/>
      <c r="D13" s="44"/>
      <c r="E13" s="10" t="s">
        <v>6</v>
      </c>
      <c r="F13" s="10" t="s">
        <v>7</v>
      </c>
      <c r="G13" s="11" t="s">
        <v>8</v>
      </c>
      <c r="H13" s="12" t="s">
        <v>37</v>
      </c>
      <c r="I13" s="13" t="s">
        <v>38</v>
      </c>
      <c r="J13" s="14" t="s">
        <v>9</v>
      </c>
      <c r="K13" s="1"/>
    </row>
    <row r="14" spans="1:11" ht="21" customHeight="1">
      <c r="A14" s="1"/>
      <c r="B14" s="47" t="s">
        <v>10</v>
      </c>
      <c r="C14" s="15" t="s">
        <v>11</v>
      </c>
      <c r="D14" s="16">
        <v>0</v>
      </c>
      <c r="E14" s="17">
        <f>ROUNDUP(D14*2/10,0)</f>
        <v>0</v>
      </c>
      <c r="F14" s="16">
        <v>0</v>
      </c>
      <c r="G14" s="18">
        <f aca="true" t="shared" si="0" ref="G14:G26">E14-F14</f>
        <v>0</v>
      </c>
      <c r="H14" s="19">
        <v>0</v>
      </c>
      <c r="I14" s="16">
        <v>0</v>
      </c>
      <c r="J14" s="20">
        <f>IF(I14=0,"",(((I14*10)-H14)/(I14*10))*100)</f>
      </c>
      <c r="K14" s="1"/>
    </row>
    <row r="15" spans="1:11" ht="21.75" customHeight="1">
      <c r="A15" s="1"/>
      <c r="B15" s="48"/>
      <c r="C15" s="21" t="s">
        <v>12</v>
      </c>
      <c r="D15" s="22">
        <v>0</v>
      </c>
      <c r="E15" s="23">
        <f>ROUNDUP(D15*1.11/2,0)</f>
        <v>0</v>
      </c>
      <c r="F15" s="22">
        <v>0</v>
      </c>
      <c r="G15" s="24">
        <f t="shared" si="0"/>
        <v>0</v>
      </c>
      <c r="H15" s="25">
        <v>0</v>
      </c>
      <c r="I15" s="22">
        <v>0</v>
      </c>
      <c r="J15" s="26">
        <f>IF(I15=0,"",(((I15*2)-H15)/(I15*2))*100)</f>
      </c>
      <c r="K15" s="1"/>
    </row>
    <row r="16" spans="1:11" ht="21.75" customHeight="1">
      <c r="A16" s="1"/>
      <c r="B16" s="48"/>
      <c r="C16" s="21" t="s">
        <v>13</v>
      </c>
      <c r="D16" s="22">
        <v>0</v>
      </c>
      <c r="E16" s="23">
        <f>ROUNDUP(D16*1.33/10,0)</f>
        <v>0</v>
      </c>
      <c r="F16" s="22">
        <v>0</v>
      </c>
      <c r="G16" s="24">
        <f t="shared" si="0"/>
        <v>0</v>
      </c>
      <c r="H16" s="25">
        <v>0</v>
      </c>
      <c r="I16" s="22">
        <v>0</v>
      </c>
      <c r="J16" s="26">
        <f>IF(I16=0,"",(((I16*10)-H16)/(I16*10))*100)</f>
      </c>
      <c r="K16" s="1"/>
    </row>
    <row r="17" spans="1:11" ht="21.75" customHeight="1">
      <c r="A17" s="1"/>
      <c r="B17" s="48"/>
      <c r="C17" s="21" t="s">
        <v>14</v>
      </c>
      <c r="D17" s="22">
        <v>0</v>
      </c>
      <c r="E17" s="23">
        <f>ROUNDUP(D17*1.33/20,0)</f>
        <v>0</v>
      </c>
      <c r="F17" s="22">
        <v>0</v>
      </c>
      <c r="G17" s="24">
        <f t="shared" si="0"/>
        <v>0</v>
      </c>
      <c r="H17" s="25">
        <v>0</v>
      </c>
      <c r="I17" s="22">
        <v>0</v>
      </c>
      <c r="J17" s="26">
        <f>IF(I17=0,"",(((I17*20)-H17)/(I17*20))*100)</f>
      </c>
      <c r="K17" s="1"/>
    </row>
    <row r="18" spans="1:11" ht="21.75" customHeight="1">
      <c r="A18" s="1"/>
      <c r="B18" s="48"/>
      <c r="C18" s="21" t="s">
        <v>15</v>
      </c>
      <c r="D18" s="22">
        <v>0</v>
      </c>
      <c r="E18" s="23">
        <f>ROUNDUP(D18*1.01,0)</f>
        <v>0</v>
      </c>
      <c r="F18" s="22">
        <v>0</v>
      </c>
      <c r="G18" s="24">
        <f t="shared" si="0"/>
        <v>0</v>
      </c>
      <c r="H18" s="25">
        <v>0</v>
      </c>
      <c r="I18" s="22">
        <v>0</v>
      </c>
      <c r="J18" s="26">
        <f>IF(I18=0,"",(((I18)-H18)/(I18))*100)</f>
      </c>
      <c r="K18" s="1"/>
    </row>
    <row r="19" spans="1:11" ht="21.75" customHeight="1">
      <c r="A19" s="1"/>
      <c r="B19" s="48"/>
      <c r="C19" s="65" t="s">
        <v>40</v>
      </c>
      <c r="D19" s="22">
        <v>0</v>
      </c>
      <c r="E19" s="23">
        <f>ROUNDUP(D19*1.01,0)</f>
        <v>0</v>
      </c>
      <c r="F19" s="22">
        <v>0</v>
      </c>
      <c r="G19" s="24">
        <f t="shared" si="0"/>
        <v>0</v>
      </c>
      <c r="H19" s="25">
        <v>0</v>
      </c>
      <c r="I19" s="22">
        <v>0</v>
      </c>
      <c r="J19" s="26">
        <f>IF(I19=0,"",(((I19)-H19)/(I19))*100)</f>
      </c>
      <c r="K19" s="1"/>
    </row>
    <row r="20" spans="1:11" ht="21.75" customHeight="1" thickBot="1">
      <c r="A20" s="1"/>
      <c r="B20" s="48"/>
      <c r="C20" s="21" t="s">
        <v>39</v>
      </c>
      <c r="D20" s="22">
        <v>0</v>
      </c>
      <c r="E20" s="23">
        <f>ROUNDUP(D20*1.33/10,0)</f>
        <v>0</v>
      </c>
      <c r="F20" s="22">
        <v>0</v>
      </c>
      <c r="G20" s="24">
        <f t="shared" si="0"/>
        <v>0</v>
      </c>
      <c r="H20" s="25">
        <v>0</v>
      </c>
      <c r="I20" s="22">
        <v>0</v>
      </c>
      <c r="J20" s="26">
        <f>IF(I20=0,"",(((I20*10)-H20)/(I20*10))*100)</f>
      </c>
      <c r="K20" s="1"/>
    </row>
    <row r="21" spans="1:11" ht="22.5" thickBot="1">
      <c r="A21" s="1"/>
      <c r="B21" s="27" t="s">
        <v>16</v>
      </c>
      <c r="C21" s="28" t="s">
        <v>17</v>
      </c>
      <c r="D21" s="29">
        <v>0</v>
      </c>
      <c r="E21" s="30">
        <f>ROUNDUP(D21*1.33/10,0)</f>
        <v>0</v>
      </c>
      <c r="F21" s="29">
        <v>0</v>
      </c>
      <c r="G21" s="31">
        <f t="shared" si="0"/>
        <v>0</v>
      </c>
      <c r="H21" s="32">
        <v>0</v>
      </c>
      <c r="I21" s="29">
        <v>0</v>
      </c>
      <c r="J21" s="33">
        <f>IF(I21=0,"",(((I21*10)-H21)/(I21*10))*100)</f>
      </c>
      <c r="K21" s="1"/>
    </row>
    <row r="22" spans="1:11" ht="21.75">
      <c r="A22" s="1"/>
      <c r="B22" s="49" t="s">
        <v>18</v>
      </c>
      <c r="C22" s="15" t="s">
        <v>19</v>
      </c>
      <c r="D22" s="16">
        <v>0</v>
      </c>
      <c r="E22" s="17">
        <f>ROUNDUP(D22*1.11/10,0)</f>
        <v>0</v>
      </c>
      <c r="F22" s="22">
        <v>0</v>
      </c>
      <c r="G22" s="18">
        <f t="shared" si="0"/>
        <v>0</v>
      </c>
      <c r="H22" s="19">
        <v>0</v>
      </c>
      <c r="I22" s="16">
        <v>0</v>
      </c>
      <c r="J22" s="20">
        <f>IF(I22=0,"",(((I22*10)-H22)/(I22*10))*100)</f>
      </c>
      <c r="K22" s="1"/>
    </row>
    <row r="23" spans="1:11" ht="21.75">
      <c r="A23" s="1"/>
      <c r="B23" s="50"/>
      <c r="C23" s="34" t="s">
        <v>20</v>
      </c>
      <c r="D23" s="35">
        <v>0</v>
      </c>
      <c r="E23" s="23">
        <f>ROUNDUP(D23*1.11/10,0)</f>
        <v>0</v>
      </c>
      <c r="F23" s="22">
        <v>0</v>
      </c>
      <c r="G23" s="24">
        <f t="shared" si="0"/>
        <v>0</v>
      </c>
      <c r="H23" s="25">
        <v>0</v>
      </c>
      <c r="I23" s="22">
        <v>0</v>
      </c>
      <c r="J23" s="26">
        <f>IF(I23=0,"",(((I23*10)-H23)/(I23*10))*100)</f>
      </c>
      <c r="K23" s="1"/>
    </row>
    <row r="24" spans="1:11" ht="21.75">
      <c r="A24" s="1"/>
      <c r="B24" s="50"/>
      <c r="C24" s="21" t="s">
        <v>21</v>
      </c>
      <c r="D24" s="22">
        <v>0</v>
      </c>
      <c r="E24" s="23">
        <f>ROUNDUP(D24*1.11/20,0)</f>
        <v>0</v>
      </c>
      <c r="F24" s="22">
        <v>0</v>
      </c>
      <c r="G24" s="24">
        <f t="shared" si="0"/>
        <v>0</v>
      </c>
      <c r="H24" s="25">
        <v>0</v>
      </c>
      <c r="I24" s="22">
        <v>0</v>
      </c>
      <c r="J24" s="26">
        <f>IF(I24=0,"",(((I24*20)-H24)/(I24*20))*100)</f>
      </c>
      <c r="K24" s="1"/>
    </row>
    <row r="25" spans="1:11" ht="22.5" thickBot="1">
      <c r="A25" s="1"/>
      <c r="B25" s="51"/>
      <c r="C25" s="36" t="s">
        <v>22</v>
      </c>
      <c r="D25" s="35">
        <v>0</v>
      </c>
      <c r="E25" s="23">
        <f>ROUNDUP(D25*1.11/10,0)</f>
        <v>0</v>
      </c>
      <c r="F25" s="22">
        <v>0</v>
      </c>
      <c r="G25" s="24">
        <f t="shared" si="0"/>
        <v>0</v>
      </c>
      <c r="H25" s="25">
        <v>0</v>
      </c>
      <c r="I25" s="22">
        <v>0</v>
      </c>
      <c r="J25" s="26">
        <f>IF(I25=0,"",(((I25*10)-H25)/(I25*10))*100)</f>
      </c>
      <c r="K25" s="1"/>
    </row>
    <row r="26" spans="1:11" s="38" customFormat="1" ht="22.5" thickBot="1">
      <c r="A26" s="5"/>
      <c r="B26" s="27" t="s">
        <v>23</v>
      </c>
      <c r="C26" s="37" t="s">
        <v>24</v>
      </c>
      <c r="D26" s="29">
        <v>0</v>
      </c>
      <c r="E26" s="30">
        <f>ROUNDUP(D26*1.11/10,0)</f>
        <v>0</v>
      </c>
      <c r="F26" s="29">
        <v>0</v>
      </c>
      <c r="G26" s="31">
        <f t="shared" si="0"/>
        <v>0</v>
      </c>
      <c r="H26" s="32">
        <v>0</v>
      </c>
      <c r="I26" s="29">
        <v>0</v>
      </c>
      <c r="J26" s="33">
        <f>IF(I26=0,"",(((I26*10)-H26)/(I26*10))*100)</f>
      </c>
      <c r="K26" s="5"/>
    </row>
    <row r="27" spans="1:11" ht="21.75">
      <c r="A27" s="1"/>
      <c r="B27" s="39"/>
      <c r="C27" s="40"/>
      <c r="D27" s="1"/>
      <c r="E27" s="1"/>
      <c r="F27" s="1"/>
      <c r="G27" s="1"/>
      <c r="H27" s="1"/>
      <c r="I27" s="1"/>
      <c r="J27" s="1"/>
      <c r="K27" s="1"/>
    </row>
    <row r="28" spans="1:11" ht="21.75">
      <c r="A28" s="1"/>
      <c r="B28" s="1"/>
      <c r="C28" s="1"/>
      <c r="D28" s="1"/>
      <c r="E28" s="1"/>
      <c r="F28" s="1"/>
      <c r="G28" s="52" t="s">
        <v>25</v>
      </c>
      <c r="H28" s="52"/>
      <c r="I28" s="52"/>
      <c r="J28" s="1"/>
      <c r="K28" s="1"/>
    </row>
    <row r="29" spans="1:11" ht="21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1.75">
      <c r="A30" s="1"/>
      <c r="B30" s="1"/>
      <c r="C30" s="1"/>
      <c r="D30" s="1"/>
      <c r="E30" s="1"/>
      <c r="F30" s="1"/>
      <c r="G30" s="1"/>
      <c r="H30" s="41" t="s">
        <v>26</v>
      </c>
      <c r="I30" s="1"/>
      <c r="J30" s="1"/>
      <c r="K30" s="1"/>
    </row>
    <row r="31" spans="1:11" ht="21.75">
      <c r="A31" s="1"/>
      <c r="B31" s="1"/>
      <c r="C31" s="1"/>
      <c r="D31" s="1"/>
      <c r="E31" s="1"/>
      <c r="F31" s="1"/>
      <c r="G31" s="1"/>
      <c r="H31" s="41" t="s">
        <v>27</v>
      </c>
      <c r="I31" s="1"/>
      <c r="J31" s="1"/>
      <c r="K31" s="1"/>
    </row>
    <row r="32" spans="1:11" ht="21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</sheetData>
  <sheetProtection/>
  <mergeCells count="12">
    <mergeCell ref="D11:G11"/>
    <mergeCell ref="H11:J11"/>
    <mergeCell ref="D12:D13"/>
    <mergeCell ref="E12:G12"/>
    <mergeCell ref="B14:B20"/>
    <mergeCell ref="B22:B25"/>
    <mergeCell ref="G28:I28"/>
    <mergeCell ref="G5:J5"/>
    <mergeCell ref="F6:J6"/>
    <mergeCell ref="C9:J9"/>
    <mergeCell ref="B11:B13"/>
    <mergeCell ref="C11:C13"/>
  </mergeCells>
  <printOptions/>
  <pageMargins left="0.1" right="0.1" top="0.1" bottom="0.1" header="0.1" footer="0.1"/>
  <pageSetup fitToHeight="0" horizontalDpi="1200" verticalDpi="12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Q</cp:lastModifiedBy>
  <cp:lastPrinted>2011-09-21T04:34:07Z</cp:lastPrinted>
  <dcterms:created xsi:type="dcterms:W3CDTF">2011-09-08T02:15:47Z</dcterms:created>
  <dcterms:modified xsi:type="dcterms:W3CDTF">2012-09-10T07:27:11Z</dcterms:modified>
  <cp:category/>
  <cp:version/>
  <cp:contentType/>
  <cp:contentStatus/>
</cp:coreProperties>
</file>